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510" windowHeight="6945" activeTab="2"/>
  </bookViews>
  <sheets>
    <sheet name="OCUPACION-MENSUAL" sheetId="1" r:id="rId1"/>
    <sheet name="OCUPACION-POR-LINEA" sheetId="2" r:id="rId2"/>
    <sheet name="Gráfico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<sst xmlns="http://schemas.openxmlformats.org/spreadsheetml/2006/main" count="30" uniqueCount="28">
  <si>
    <t>ENE.</t>
  </si>
  <si>
    <t>MES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</si>
  <si>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</si>
  <si>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</si>
  <si>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</si>
  <si>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</si>
  <si>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</si>
  <si>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</si>
  <si>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</si>
  <si>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</si>
  <si>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</si>
  <si>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</si>
  <si>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</si>
  <si>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OCUPACION</t>
  </si>
  <si>
    <t>linea:</t>
  </si>
  <si>
    <t>fijo</t>
  </si>
  <si>
    <t xml:space="preserve">titulo </t>
  </si>
  <si>
    <t>NUMLIN</t>
  </si>
  <si>
    <t>SumaDeVIAJEROS</t>
  </si>
  <si>
    <t>SumaDeplazas</t>
  </si>
  <si>
    <t xml:space="preserve">EVOLUCIÓN DE LA OCUPACIÓN AÑO 2.008                                </t>
  </si>
  <si>
    <t>C1</t>
  </si>
  <si>
    <t>C2</t>
  </si>
  <si>
    <t>C3</t>
  </si>
  <si>
    <t>Objetivo</t>
  </si>
  <si>
    <t>Media</t>
  </si>
  <si>
    <t>OBJETIVO</t>
  </si>
  <si>
    <t>OCUPACIÓN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</si>
</sst>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0"/>
    <numFmt numFmtId="186" formatCode="#,##0.000"/>
  </numFmts>
  <fonts count="1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8"/>
      <color indexed="5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2" borderId="2" xfId="23" applyFont="1" applyFill="1" applyBorder="1" applyAlignment="1">
      <alignment horizontal="center"/>
      <protection/>
    </xf>
    <xf numFmtId="0" fontId="4" fillId="2" borderId="3" xfId="23" applyFont="1" applyFill="1" applyBorder="1" applyAlignment="1">
      <alignment horizontal="center"/>
      <protection/>
    </xf>
    <xf numFmtId="0" fontId="4" fillId="0" borderId="4" xfId="23" applyFont="1" applyFill="1" applyBorder="1" applyAlignment="1">
      <alignment horizontal="right" wrapText="1"/>
      <protection/>
    </xf>
    <xf numFmtId="0" fontId="4" fillId="0" borderId="5" xfId="23" applyFont="1" applyFill="1" applyBorder="1" applyAlignment="1">
      <alignment horizontal="right" wrapText="1"/>
      <protection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4" fillId="0" borderId="4" xfId="22" applyFont="1" applyFill="1" applyBorder="1" applyAlignment="1">
      <alignment horizontal="right" wrapText="1"/>
      <protection/>
    </xf>
    <xf numFmtId="3" fontId="4" fillId="0" borderId="4" xfId="21" applyNumberFormat="1" applyFont="1" applyFill="1" applyBorder="1" applyAlignment="1">
      <alignment horizontal="right" wrapText="1"/>
      <protection/>
    </xf>
    <xf numFmtId="3" fontId="4" fillId="0" borderId="6" xfId="21" applyNumberFormat="1" applyFont="1" applyFill="1" applyBorder="1" applyAlignment="1">
      <alignment horizontal="right" wrapText="1"/>
      <protection/>
    </xf>
    <xf numFmtId="0" fontId="4" fillId="0" borderId="4" xfId="21" applyFont="1" applyFill="1" applyBorder="1" applyAlignment="1">
      <alignment horizontal="right" wrapText="1"/>
      <protection/>
    </xf>
    <xf numFmtId="0" fontId="4" fillId="2" borderId="2" xfId="22" applyFont="1" applyFill="1" applyBorder="1" applyAlignment="1">
      <alignment horizontal="center"/>
      <protection/>
    </xf>
    <xf numFmtId="0" fontId="4" fillId="2" borderId="2" xfId="21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horizontal="right" wrapText="1"/>
      <protection/>
    </xf>
    <xf numFmtId="0" fontId="0" fillId="0" borderId="0" xfId="0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OCUPACION-MENSUAL" xfId="21"/>
    <cellStyle name="Normal_OCUPACION-POR-LINEA" xfId="22"/>
    <cellStyle name="Normal_PORLINE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% Ocupación Por Línea</a:t>
            </a:r>
            <a:r>
              <a:rPr lang="en-US" cap="none" sz="12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  Marzo</a:t>
            </a:r>
            <a:r>
              <a:rPr lang="en-US" cap="none" sz="12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 2008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975"/>
          <c:w val="0.926"/>
          <c:h val="0.8455"/>
        </c:manualLayout>
      </c:layout>
      <c:barChart>
        <c:barDir val="col"/>
        <c:grouping val="clustered"/>
        <c:varyColors val="0"/>
        <c:ser>
          <c:idx val="1"/>
          <c:order val="0"/>
          <c:tx>
            <c:v>OCUPACION 2008</c:v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-5400000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'OCUPACION-POR-LINEA'!$B$5:$B$45</c:f>
              <c:str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41</c:v>
                </c:pt>
                <c:pt idx="35">
                  <c:v>42</c:v>
                </c:pt>
                <c:pt idx="36">
                  <c:v>44</c:v>
                </c:pt>
                <c:pt idx="37">
                  <c:v>61</c:v>
                </c:pt>
                <c:pt idx="38">
                  <c:v>C1</c:v>
                </c:pt>
                <c:pt idx="39">
                  <c:v>C2</c:v>
                </c:pt>
                <c:pt idx="40">
                  <c:v>C3</c:v>
                </c:pt>
              </c:strCache>
            </c:strRef>
          </c:cat>
          <c:val>
            <c:numRef>
              <c:f>'OCUPACION-POR-LINEA'!$D$5:$D$45</c:f>
              <c:numCache>
                <c:ptCount val="41"/>
                <c:pt idx="0">
                  <c:v>63.284583562227425</c:v>
                </c:pt>
                <c:pt idx="1">
                  <c:v>25.77473500956714</c:v>
                </c:pt>
                <c:pt idx="2">
                  <c:v>33.74934435271183</c:v>
                </c:pt>
                <c:pt idx="3">
                  <c:v>36.350330012351655</c:v>
                </c:pt>
                <c:pt idx="4">
                  <c:v>20.118134417103352</c:v>
                </c:pt>
                <c:pt idx="5">
                  <c:v>28.612629436138914</c:v>
                </c:pt>
                <c:pt idx="6">
                  <c:v>30.047376844816554</c:v>
                </c:pt>
                <c:pt idx="7">
                  <c:v>41.434334941216385</c:v>
                </c:pt>
                <c:pt idx="8">
                  <c:v>39.024540955552474</c:v>
                </c:pt>
                <c:pt idx="9">
                  <c:v>24.643738301854686</c:v>
                </c:pt>
                <c:pt idx="10">
                  <c:v>27.624505821646423</c:v>
                </c:pt>
                <c:pt idx="11">
                  <c:v>45.56551628968926</c:v>
                </c:pt>
                <c:pt idx="12">
                  <c:v>32.27726377238995</c:v>
                </c:pt>
                <c:pt idx="13">
                  <c:v>24.79520880718802</c:v>
                </c:pt>
                <c:pt idx="14">
                  <c:v>18.384300465748428</c:v>
                </c:pt>
                <c:pt idx="15">
                  <c:v>25.265761160184464</c:v>
                </c:pt>
                <c:pt idx="16">
                  <c:v>44.39985403696996</c:v>
                </c:pt>
                <c:pt idx="17">
                  <c:v>25.463062674994614</c:v>
                </c:pt>
                <c:pt idx="18">
                  <c:v>31.13730501956936</c:v>
                </c:pt>
                <c:pt idx="19">
                  <c:v>20.136125851458512</c:v>
                </c:pt>
                <c:pt idx="20">
                  <c:v>33.32501407436278</c:v>
                </c:pt>
                <c:pt idx="21">
                  <c:v>26.734446972875165</c:v>
                </c:pt>
                <c:pt idx="22">
                  <c:v>13.602223057588688</c:v>
                </c:pt>
                <c:pt idx="23">
                  <c:v>18.23109982418441</c:v>
                </c:pt>
                <c:pt idx="24">
                  <c:v>21.449004975124378</c:v>
                </c:pt>
                <c:pt idx="25">
                  <c:v>32.499765851831036</c:v>
                </c:pt>
                <c:pt idx="26">
                  <c:v>30.632363190981128</c:v>
                </c:pt>
                <c:pt idx="27">
                  <c:v>21.282694477375163</c:v>
                </c:pt>
                <c:pt idx="28">
                  <c:v>27.912876045919273</c:v>
                </c:pt>
                <c:pt idx="29">
                  <c:v>32.44531258354156</c:v>
                </c:pt>
                <c:pt idx="30">
                  <c:v>14.607586340706247</c:v>
                </c:pt>
                <c:pt idx="31">
                  <c:v>15.725163088481814</c:v>
                </c:pt>
                <c:pt idx="32">
                  <c:v>27.435314289796747</c:v>
                </c:pt>
                <c:pt idx="33">
                  <c:v>13.71126103790793</c:v>
                </c:pt>
                <c:pt idx="34">
                  <c:v>18.60511803603766</c:v>
                </c:pt>
                <c:pt idx="35">
                  <c:v>11.971080376520142</c:v>
                </c:pt>
                <c:pt idx="36">
                  <c:v>18.224394217063736</c:v>
                </c:pt>
                <c:pt idx="37">
                  <c:v>16.452074391988557</c:v>
                </c:pt>
                <c:pt idx="38">
                  <c:v>27.79269271510848</c:v>
                </c:pt>
                <c:pt idx="39">
                  <c:v>24.473165638039827</c:v>
                </c:pt>
                <c:pt idx="40">
                  <c:v>17.30988160291439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'OCUPACION-POR-LINEA'!$B$5:$B$45</c:f>
              <c:str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41</c:v>
                </c:pt>
                <c:pt idx="35">
                  <c:v>42</c:v>
                </c:pt>
                <c:pt idx="36">
                  <c:v>44</c:v>
                </c:pt>
                <c:pt idx="37">
                  <c:v>61</c:v>
                </c:pt>
                <c:pt idx="38">
                  <c:v>C1</c:v>
                </c:pt>
                <c:pt idx="39">
                  <c:v>C2</c:v>
                </c:pt>
                <c:pt idx="40">
                  <c:v>C3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0"/>
        <c:axId val="46416016"/>
        <c:axId val="15090961"/>
      </c:barChart>
      <c:lineChart>
        <c:grouping val="standard"/>
        <c:varyColors val="0"/>
        <c:ser>
          <c:idx val="2"/>
          <c:order val="2"/>
          <c:tx>
            <c:v>OBJ1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'OCUPACION-POR-LINEA'!$E$5:$E$45</c:f>
              <c:numCache>
                <c:ptCount val="41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v>OBJ1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'OCUPACION-POR-LINEA'!$F$5:$F$45</c:f>
              <c:numCache>
                <c:ptCount val="41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</c:numCache>
            </c:numRef>
          </c:val>
          <c:smooth val="0"/>
        </c:ser>
        <c:axId val="1600922"/>
        <c:axId val="14408299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5090961"/>
        <c:crosses val="autoZero"/>
        <c:auto val="0"/>
        <c:lblOffset val="100"/>
        <c:tickLblSkip val="1"/>
        <c:noMultiLvlLbl val="0"/>
      </c:catAx>
      <c:valAx>
        <c:axId val="15090961"/>
        <c:scaling>
          <c:orientation val="minMax"/>
          <c:max val="70"/>
          <c:min val="5"/>
        </c:scaling>
        <c:axPos val="l"/>
        <c:delete val="1"/>
        <c:majorTickMark val="in"/>
        <c:minorTickMark val="none"/>
        <c:tickLblPos val="nextTo"/>
        <c:crossAx val="46416016"/>
        <c:crossesAt val="1"/>
        <c:crossBetween val="between"/>
        <c:dispUnits/>
      </c:valAx>
      <c:catAx>
        <c:axId val="1600922"/>
        <c:scaling>
          <c:orientation val="minMax"/>
        </c:scaling>
        <c:axPos val="b"/>
        <c:delete val="1"/>
        <c:majorTickMark val="in"/>
        <c:minorTickMark val="none"/>
        <c:tickLblPos val="nextTo"/>
        <c:crossAx val="14408299"/>
        <c:crosses val="autoZero"/>
        <c:auto val="0"/>
        <c:lblOffset val="100"/>
        <c:noMultiLvlLbl val="0"/>
      </c:catAx>
      <c:valAx>
        <c:axId val="14408299"/>
        <c:scaling>
          <c:orientation val="minMax"/>
        </c:scaling>
        <c:axPos val="l"/>
        <c:delete val="1"/>
        <c:majorTickMark val="in"/>
        <c:minorTickMark val="none"/>
        <c:tickLblPos val="nextTo"/>
        <c:crossAx val="1600922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% OCUPACIÓN DE PLAZAS - Marzo 2008</a:t>
            </a:r>
          </a:p>
        </c:rich>
      </c:tx>
      <c:layout>
        <c:manualLayout>
          <c:xMode val="factor"/>
          <c:yMode val="factor"/>
          <c:x val="-0.0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85"/>
          <c:w val="0.9515"/>
          <c:h val="0.892"/>
        </c:manualLayout>
      </c:layout>
      <c:areaChart>
        <c:grouping val="stacked"/>
        <c:varyColors val="0"/>
        <c:ser>
          <c:idx val="1"/>
          <c:order val="0"/>
          <c:tx>
            <c:strRef>
              <c:f>'OCUPACION-MENSUAL'!$F$5</c:f>
              <c:strCache>
                <c:ptCount val="1"/>
                <c:pt idx="0">
                  <c:v>OBJETIVO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'OCUPACION-MENSUAL'!$B$6:$B$19</c:f>
              <c:strCache>
                <c:ptCount val="14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  <c:pt idx="13">
                  <c:v>Media</c:v>
                </c:pt>
              </c:strCache>
            </c:strRef>
          </c:cat>
          <c:val>
            <c:numRef>
              <c:f>'OCUPACION-MENSUAL'!$F$6:$F$19</c:f>
              <c:numCache>
                <c:ptCount val="14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</c:numCache>
            </c:numRef>
          </c:val>
        </c:ser>
        <c:axId val="62565828"/>
        <c:axId val="26221541"/>
      </c:areaChart>
      <c:barChart>
        <c:barDir val="col"/>
        <c:grouping val="clustered"/>
        <c:varyColors val="0"/>
        <c:ser>
          <c:idx val="0"/>
          <c:order val="1"/>
          <c:tx>
            <c:strRef>
              <c:f>'OCUPACION-MENSUAL'!$E$5</c:f>
              <c:strCache>
                <c:ptCount val="1"/>
                <c:pt idx="0">
                  <c:v>OCUPACION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100000">
                  <a:srgbClr val="000B16"/>
                </a:gs>
              </a:gsLst>
              <a:lin ang="5400000" scaled="1"/>
            </a:gra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'OCUPACION-MENSUAL'!$B$6:$B$19</c:f>
              <c:strCache>
                <c:ptCount val="14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  <c:pt idx="13">
                  <c:v>Media</c:v>
                </c:pt>
              </c:strCache>
            </c:strRef>
          </c:cat>
          <c:val>
            <c:numRef>
              <c:f>'OCUPACION-MENSUAL'!$E$6:$E$19</c:f>
              <c:numCache>
                <c:ptCount val="14"/>
                <c:pt idx="0">
                  <c:v>31.610648244782166</c:v>
                </c:pt>
                <c:pt idx="1">
                  <c:v>31.574130212052307</c:v>
                </c:pt>
                <c:pt idx="2">
                  <c:v>32.25325727968942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31.812678578841297</c:v>
                </c:pt>
              </c:numCache>
            </c:numRef>
          </c:val>
        </c:ser>
        <c:gapWidth val="0"/>
        <c:axId val="34667278"/>
        <c:axId val="43570047"/>
      </c:barChart>
      <c:catAx>
        <c:axId val="625658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6221541"/>
        <c:crossesAt val="0"/>
        <c:auto val="0"/>
        <c:lblOffset val="220"/>
        <c:noMultiLvlLbl val="0"/>
      </c:catAx>
      <c:valAx>
        <c:axId val="2622154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2565828"/>
        <c:crossesAt val="1"/>
        <c:crossBetween val="between"/>
        <c:dispUnits/>
        <c:majorUnit val="5"/>
        <c:minorUnit val="2"/>
      </c:valAx>
      <c:catAx>
        <c:axId val="34667278"/>
        <c:scaling>
          <c:orientation val="minMax"/>
        </c:scaling>
        <c:axPos val="b"/>
        <c:delete val="1"/>
        <c:majorTickMark val="in"/>
        <c:minorTickMark val="none"/>
        <c:tickLblPos val="nextTo"/>
        <c:crossAx val="43570047"/>
        <c:crosses val="autoZero"/>
        <c:auto val="0"/>
        <c:lblOffset val="100"/>
        <c:noMultiLvlLbl val="0"/>
      </c:catAx>
      <c:valAx>
        <c:axId val="43570047"/>
        <c:scaling>
          <c:orientation val="minMax"/>
        </c:scaling>
        <c:axPos val="l"/>
        <c:delete val="1"/>
        <c:majorTickMark val="in"/>
        <c:minorTickMark val="none"/>
        <c:tickLblPos val="nextTo"/>
        <c:crossAx val="34667278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08"/>
          <c:y val="0.123"/>
          <c:w val="0.411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% OCUPACIÓN POR LÍNEAS - Marzo 2008</a:t>
            </a:r>
          </a:p>
        </c:rich>
      </c:tx>
      <c:layout>
        <c:manualLayout>
          <c:xMode val="factor"/>
          <c:yMode val="factor"/>
          <c:x val="-0.0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8775"/>
          <c:w val="0.9375"/>
          <c:h val="0.893"/>
        </c:manualLayout>
      </c:layout>
      <c:areaChart>
        <c:grouping val="stacked"/>
        <c:varyColors val="0"/>
        <c:ser>
          <c:idx val="1"/>
          <c:order val="0"/>
          <c:tx>
            <c:strRef>
              <c:f>'OCUPACION-POR-LINEA'!$F$4</c:f>
              <c:strCache>
                <c:ptCount val="1"/>
                <c:pt idx="0">
                  <c:v>Objetivo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'OCUPACION-POR-LINEA'!$B$5:$B$45</c:f>
              <c:str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41</c:v>
                </c:pt>
                <c:pt idx="35">
                  <c:v>42</c:v>
                </c:pt>
                <c:pt idx="36">
                  <c:v>44</c:v>
                </c:pt>
                <c:pt idx="37">
                  <c:v>61</c:v>
                </c:pt>
                <c:pt idx="38">
                  <c:v>C1</c:v>
                </c:pt>
                <c:pt idx="39">
                  <c:v>C2</c:v>
                </c:pt>
                <c:pt idx="40">
                  <c:v>C3</c:v>
                </c:pt>
              </c:strCache>
            </c:strRef>
          </c:cat>
          <c:val>
            <c:numRef>
              <c:f>'OCUPACION-POR-LINEA'!$F$5:$F$45</c:f>
              <c:numCache>
                <c:ptCount val="41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</c:numCache>
            </c:numRef>
          </c:val>
        </c:ser>
        <c:axId val="56586104"/>
        <c:axId val="39512889"/>
      </c:areaChart>
      <c:barChart>
        <c:barDir val="col"/>
        <c:grouping val="clustered"/>
        <c:varyColors val="0"/>
        <c:ser>
          <c:idx val="0"/>
          <c:order val="1"/>
          <c:tx>
            <c:strRef>
              <c:f>'OCUPACION-POR-LINEA'!$D$4</c:f>
              <c:strCache>
                <c:ptCount val="1"/>
                <c:pt idx="0">
                  <c:v>OCUPACIÓN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100000">
                  <a:srgbClr val="00172F"/>
                </a:gs>
              </a:gsLst>
              <a:lin ang="5400000" scaled="1"/>
            </a:gra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'OCUPACION-POR-LINEA'!$C$5:$C$45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41</c:v>
                </c:pt>
                <c:pt idx="35">
                  <c:v>42</c:v>
                </c:pt>
                <c:pt idx="36">
                  <c:v>44</c:v>
                </c:pt>
                <c:pt idx="37">
                  <c:v>61</c:v>
                </c:pt>
                <c:pt idx="38">
                  <c:v>71</c:v>
                </c:pt>
                <c:pt idx="39">
                  <c:v>72</c:v>
                </c:pt>
                <c:pt idx="40">
                  <c:v>73</c:v>
                </c:pt>
              </c:numCache>
            </c:numRef>
          </c:cat>
          <c:val>
            <c:numRef>
              <c:f>'OCUPACION-POR-LINEA'!$D$5:$D$45</c:f>
              <c:numCache>
                <c:ptCount val="41"/>
                <c:pt idx="0">
                  <c:v>63.284583562227425</c:v>
                </c:pt>
                <c:pt idx="1">
                  <c:v>25.77473500956714</c:v>
                </c:pt>
                <c:pt idx="2">
                  <c:v>33.74934435271183</c:v>
                </c:pt>
                <c:pt idx="3">
                  <c:v>36.350330012351655</c:v>
                </c:pt>
                <c:pt idx="4">
                  <c:v>20.118134417103352</c:v>
                </c:pt>
                <c:pt idx="5">
                  <c:v>28.612629436138914</c:v>
                </c:pt>
                <c:pt idx="6">
                  <c:v>30.047376844816554</c:v>
                </c:pt>
                <c:pt idx="7">
                  <c:v>41.434334941216385</c:v>
                </c:pt>
                <c:pt idx="8">
                  <c:v>39.024540955552474</c:v>
                </c:pt>
                <c:pt idx="9">
                  <c:v>24.643738301854686</c:v>
                </c:pt>
                <c:pt idx="10">
                  <c:v>27.624505821646423</c:v>
                </c:pt>
                <c:pt idx="11">
                  <c:v>45.56551628968926</c:v>
                </c:pt>
                <c:pt idx="12">
                  <c:v>32.27726377238995</c:v>
                </c:pt>
                <c:pt idx="13">
                  <c:v>24.79520880718802</c:v>
                </c:pt>
                <c:pt idx="14">
                  <c:v>18.384300465748428</c:v>
                </c:pt>
                <c:pt idx="15">
                  <c:v>25.265761160184464</c:v>
                </c:pt>
                <c:pt idx="16">
                  <c:v>44.39985403696996</c:v>
                </c:pt>
                <c:pt idx="17">
                  <c:v>25.463062674994614</c:v>
                </c:pt>
                <c:pt idx="18">
                  <c:v>31.13730501956936</c:v>
                </c:pt>
                <c:pt idx="19">
                  <c:v>20.136125851458512</c:v>
                </c:pt>
                <c:pt idx="20">
                  <c:v>33.32501407436278</c:v>
                </c:pt>
                <c:pt idx="21">
                  <c:v>26.734446972875165</c:v>
                </c:pt>
                <c:pt idx="22">
                  <c:v>13.602223057588688</c:v>
                </c:pt>
                <c:pt idx="23">
                  <c:v>18.23109982418441</c:v>
                </c:pt>
                <c:pt idx="24">
                  <c:v>21.449004975124378</c:v>
                </c:pt>
                <c:pt idx="25">
                  <c:v>32.499765851831036</c:v>
                </c:pt>
                <c:pt idx="26">
                  <c:v>30.632363190981128</c:v>
                </c:pt>
                <c:pt idx="27">
                  <c:v>21.282694477375163</c:v>
                </c:pt>
                <c:pt idx="28">
                  <c:v>27.912876045919273</c:v>
                </c:pt>
                <c:pt idx="29">
                  <c:v>32.44531258354156</c:v>
                </c:pt>
                <c:pt idx="30">
                  <c:v>14.607586340706247</c:v>
                </c:pt>
                <c:pt idx="31">
                  <c:v>15.725163088481814</c:v>
                </c:pt>
                <c:pt idx="32">
                  <c:v>27.435314289796747</c:v>
                </c:pt>
                <c:pt idx="33">
                  <c:v>13.71126103790793</c:v>
                </c:pt>
                <c:pt idx="34">
                  <c:v>18.60511803603766</c:v>
                </c:pt>
                <c:pt idx="35">
                  <c:v>11.971080376520142</c:v>
                </c:pt>
                <c:pt idx="36">
                  <c:v>18.224394217063736</c:v>
                </c:pt>
                <c:pt idx="37">
                  <c:v>16.452074391988557</c:v>
                </c:pt>
                <c:pt idx="38">
                  <c:v>27.79269271510848</c:v>
                </c:pt>
                <c:pt idx="39">
                  <c:v>24.473165638039827</c:v>
                </c:pt>
                <c:pt idx="40">
                  <c:v>17.30988160291439</c:v>
                </c:pt>
              </c:numCache>
            </c:numRef>
          </c:val>
        </c:ser>
        <c:gapWidth val="0"/>
        <c:axId val="20071682"/>
        <c:axId val="46427411"/>
      </c:barChart>
      <c:catAx>
        <c:axId val="565861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9512889"/>
        <c:crossesAt val="0"/>
        <c:auto val="0"/>
        <c:lblOffset val="220"/>
        <c:noMultiLvlLbl val="0"/>
      </c:catAx>
      <c:valAx>
        <c:axId val="39512889"/>
        <c:scaling>
          <c:orientation val="minMax"/>
          <c:min val="0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6586104"/>
        <c:crossesAt val="1"/>
        <c:crossBetween val="between"/>
        <c:dispUnits/>
        <c:majorUnit val="10"/>
        <c:minorUnit val="5"/>
      </c:valAx>
      <c:catAx>
        <c:axId val="20071682"/>
        <c:scaling>
          <c:orientation val="minMax"/>
        </c:scaling>
        <c:axPos val="b"/>
        <c:delete val="1"/>
        <c:majorTickMark val="in"/>
        <c:minorTickMark val="none"/>
        <c:tickLblPos val="nextTo"/>
        <c:crossAx val="46427411"/>
        <c:crosses val="autoZero"/>
        <c:auto val="0"/>
        <c:lblOffset val="100"/>
        <c:noMultiLvlLbl val="0"/>
      </c:catAx>
      <c:valAx>
        <c:axId val="46427411"/>
        <c:scaling>
          <c:orientation val="minMax"/>
        </c:scaling>
        <c:axPos val="l"/>
        <c:delete val="1"/>
        <c:majorTickMark val="in"/>
        <c:minorTickMark val="none"/>
        <c:tickLblPos val="nextTo"/>
        <c:crossAx val="20071682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8525"/>
          <c:y val="0.09375"/>
          <c:w val="0.412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3</xdr:row>
      <xdr:rowOff>104775</xdr:rowOff>
    </xdr:from>
    <xdr:to>
      <xdr:col>16</xdr:col>
      <xdr:colOff>619125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5295900" y="590550"/>
        <a:ext cx="75533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11</xdr:col>
      <xdr:colOff>228600</xdr:colOff>
      <xdr:row>51</xdr:row>
      <xdr:rowOff>152400</xdr:rowOff>
    </xdr:to>
    <xdr:graphicFrame>
      <xdr:nvGraphicFramePr>
        <xdr:cNvPr id="1" name="Chart 1"/>
        <xdr:cNvGraphicFramePr/>
      </xdr:nvGraphicFramePr>
      <xdr:xfrm>
        <a:off x="762000" y="4371975"/>
        <a:ext cx="78486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</xdr:row>
      <xdr:rowOff>19050</xdr:rowOff>
    </xdr:from>
    <xdr:to>
      <xdr:col>11</xdr:col>
      <xdr:colOff>228600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781050" y="180975"/>
        <a:ext cx="78295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Numeros\SAE\PortalS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idad Horarios"/>
      <sheetName val="Gráfico"/>
      <sheetName val="Salidas Controladas"/>
      <sheetName val="Gráfico 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T34"/>
  <sheetViews>
    <sheetView zoomScale="75" zoomScaleNormal="75" workbookViewId="0" topLeftCell="A1">
      <selection activeCell="H31" sqref="H31"/>
    </sheetView>
  </sheetViews>
  <sheetFormatPr defaultColWidth="11.421875" defaultRowHeight="12.75"/>
  <cols>
    <col min="1" max="2" width="9.140625" style="0" customWidth="1"/>
    <col min="3" max="3" width="10.421875" style="0" customWidth="1"/>
    <col min="4" max="7" width="9.140625" style="0" customWidth="1"/>
    <col min="8" max="18" width="10.7109375" style="0" customWidth="1"/>
    <col min="19" max="20" width="5.57421875" style="0" bestFit="1" customWidth="1"/>
    <col min="21" max="16384" width="9.140625" style="0" customWidth="1"/>
  </cols>
  <sheetData>
    <row r="1" spans="8:19" ht="12.75" customHeight="1">
      <c r="H1" s="3"/>
      <c r="I1" s="3"/>
      <c r="J1" s="3"/>
      <c r="K1" s="3"/>
      <c r="L1" s="3"/>
      <c r="M1" s="3"/>
      <c r="N1" s="5"/>
      <c r="O1" s="5"/>
      <c r="P1" s="5"/>
      <c r="Q1" s="12"/>
      <c r="R1" s="12"/>
      <c r="S1" s="12"/>
    </row>
    <row r="2" spans="2:19" ht="12.75" customHeight="1">
      <c r="B2" t="s">
        <v>15</v>
      </c>
      <c r="C2" t="s">
        <v>20</v>
      </c>
      <c r="H2" s="6"/>
      <c r="I2" s="6"/>
      <c r="J2" s="6"/>
      <c r="K2" s="6"/>
      <c r="L2" s="6"/>
      <c r="M2" s="6"/>
      <c r="N2" s="6"/>
      <c r="O2" s="6"/>
      <c r="P2" s="6"/>
      <c r="Q2" s="11"/>
      <c r="R2" s="11"/>
      <c r="S2" s="11"/>
    </row>
    <row r="3" spans="2:4" ht="12.75" customHeight="1">
      <c r="B3" s="2" t="s">
        <v>14</v>
      </c>
      <c r="C3" s="20"/>
      <c r="D3" s="20"/>
    </row>
    <row r="4" spans="2:9" s="1" customFormat="1" ht="12.75" customHeight="1">
      <c r="B4" s="2" t="s">
        <v>16</v>
      </c>
      <c r="C4" s="2" t="str">
        <f>C2&amp;C3</f>
        <v>EVOLUCIÓN DE LA OCUPACIÓN AÑO 2.008                                </v>
      </c>
      <c r="D4" s="2"/>
      <c r="E4"/>
      <c r="F4"/>
      <c r="G4" t="s">
        <v>25</v>
      </c>
      <c r="H4" s="4">
        <f>H2</f>
        <v>0</v>
      </c>
      <c r="I4" s="1">
        <f>H2:I2/2</f>
        <v>0</v>
      </c>
    </row>
    <row r="5" spans="2:6" s="1" customFormat="1" ht="12.75" customHeight="1">
      <c r="B5" s="1" t="s">
        <v>1</v>
      </c>
      <c r="C5" s="18" t="s">
        <v>18</v>
      </c>
      <c r="D5" s="18" t="s">
        <v>19</v>
      </c>
      <c r="E5" s="1" t="s">
        <v>13</v>
      </c>
      <c r="F5" s="1" t="s">
        <v>26</v>
      </c>
    </row>
    <row r="6" spans="1:7" ht="12.75" customHeight="1">
      <c r="A6" s="1">
        <v>1</v>
      </c>
      <c r="B6" t="s">
        <v>0</v>
      </c>
      <c r="C6" s="16">
        <v>3720958</v>
      </c>
      <c r="D6" s="16">
        <v>11771217</v>
      </c>
      <c r="E6" s="4">
        <f>C6*100/D6</f>
        <v>31.610648244782166</v>
      </c>
      <c r="F6" s="10">
        <v>32</v>
      </c>
      <c r="G6" s="10"/>
    </row>
    <row r="7" spans="1:7" ht="12.75" customHeight="1">
      <c r="A7">
        <v>2</v>
      </c>
      <c r="B7" t="s">
        <v>2</v>
      </c>
      <c r="C7" s="16">
        <v>3469409</v>
      </c>
      <c r="D7" s="16">
        <v>10988138</v>
      </c>
      <c r="E7" s="4">
        <f aca="true" t="shared" si="0" ref="E7:E17">C7*100/D7</f>
        <v>31.574130212052307</v>
      </c>
      <c r="F7" s="10">
        <v>32</v>
      </c>
      <c r="G7" s="10"/>
    </row>
    <row r="8" spans="1:7" ht="12.75" customHeight="1">
      <c r="A8">
        <v>3</v>
      </c>
      <c r="B8" t="s">
        <v>3</v>
      </c>
      <c r="C8" s="16">
        <v>3905037</v>
      </c>
      <c r="D8" s="16">
        <v>12107419</v>
      </c>
      <c r="E8" s="4">
        <f t="shared" si="0"/>
        <v>32.25325727968942</v>
      </c>
      <c r="F8" s="10">
        <v>32</v>
      </c>
      <c r="G8" s="10"/>
    </row>
    <row r="9" spans="1:7" ht="12.75" customHeight="1">
      <c r="A9">
        <v>4</v>
      </c>
      <c r="B9" t="s">
        <v>4</v>
      </c>
      <c r="C9" s="14"/>
      <c r="D9" s="14"/>
      <c r="E9" s="4" t="e">
        <f t="shared" si="0"/>
        <v>#DIV/0!</v>
      </c>
      <c r="F9" s="10">
        <v>32</v>
      </c>
      <c r="G9" s="10"/>
    </row>
    <row r="10" spans="1:7" ht="12.75" customHeight="1">
      <c r="A10">
        <v>5</v>
      </c>
      <c r="B10" t="s">
        <v>5</v>
      </c>
      <c r="C10" s="14"/>
      <c r="D10" s="14"/>
      <c r="E10" s="4" t="e">
        <f t="shared" si="0"/>
        <v>#DIV/0!</v>
      </c>
      <c r="F10" s="10">
        <v>32</v>
      </c>
      <c r="G10" s="10"/>
    </row>
    <row r="11" spans="1:7" ht="12.75" customHeight="1">
      <c r="A11">
        <v>6</v>
      </c>
      <c r="B11" t="s">
        <v>6</v>
      </c>
      <c r="C11" s="14"/>
      <c r="D11" s="14"/>
      <c r="E11" s="4" t="e">
        <f t="shared" si="0"/>
        <v>#DIV/0!</v>
      </c>
      <c r="F11" s="10">
        <v>32</v>
      </c>
      <c r="G11" s="10"/>
    </row>
    <row r="12" spans="1:7" ht="12.75" customHeight="1">
      <c r="A12">
        <v>7</v>
      </c>
      <c r="B12" t="s">
        <v>7</v>
      </c>
      <c r="C12" s="14"/>
      <c r="D12" s="14"/>
      <c r="E12" s="4" t="e">
        <f t="shared" si="0"/>
        <v>#DIV/0!</v>
      </c>
      <c r="F12" s="10">
        <v>32</v>
      </c>
      <c r="G12" s="10"/>
    </row>
    <row r="13" spans="1:7" ht="12.75" customHeight="1">
      <c r="A13">
        <v>8</v>
      </c>
      <c r="B13" t="s">
        <v>8</v>
      </c>
      <c r="C13" s="14"/>
      <c r="D13" s="14"/>
      <c r="E13" s="4" t="e">
        <f t="shared" si="0"/>
        <v>#DIV/0!</v>
      </c>
      <c r="F13" s="10">
        <v>32</v>
      </c>
      <c r="G13" s="10"/>
    </row>
    <row r="14" spans="1:7" ht="12.75" customHeight="1">
      <c r="A14">
        <v>9</v>
      </c>
      <c r="B14" t="s">
        <v>9</v>
      </c>
      <c r="C14" s="14"/>
      <c r="D14" s="14"/>
      <c r="E14" s="4" t="e">
        <f t="shared" si="0"/>
        <v>#DIV/0!</v>
      </c>
      <c r="F14" s="10">
        <v>32</v>
      </c>
      <c r="G14" s="10"/>
    </row>
    <row r="15" spans="1:7" ht="12.75" customHeight="1">
      <c r="A15">
        <v>10</v>
      </c>
      <c r="B15" t="s">
        <v>10</v>
      </c>
      <c r="C15" s="15"/>
      <c r="D15" s="15"/>
      <c r="E15" s="4" t="e">
        <f t="shared" si="0"/>
        <v>#DIV/0!</v>
      </c>
      <c r="F15" s="10">
        <v>32</v>
      </c>
      <c r="G15" s="10"/>
    </row>
    <row r="16" spans="1:7" ht="12.75" customHeight="1">
      <c r="A16">
        <v>11</v>
      </c>
      <c r="B16" t="s">
        <v>11</v>
      </c>
      <c r="C16" s="15"/>
      <c r="D16" s="15"/>
      <c r="E16" s="4" t="e">
        <f t="shared" si="0"/>
        <v>#DIV/0!</v>
      </c>
      <c r="F16" s="10">
        <v>32</v>
      </c>
      <c r="G16" s="10"/>
    </row>
    <row r="17" spans="1:7" ht="12.75" customHeight="1">
      <c r="A17">
        <v>12</v>
      </c>
      <c r="B17" t="s">
        <v>12</v>
      </c>
      <c r="C17" s="15"/>
      <c r="D17" s="15"/>
      <c r="E17" s="4" t="e">
        <f t="shared" si="0"/>
        <v>#DIV/0!</v>
      </c>
      <c r="F17" s="10">
        <v>32</v>
      </c>
      <c r="G17" s="10"/>
    </row>
    <row r="18" ht="12.75" customHeight="1">
      <c r="F18" s="10">
        <v>32</v>
      </c>
    </row>
    <row r="19" spans="1:20" s="4" customFormat="1" ht="12.75" customHeight="1">
      <c r="A19"/>
      <c r="B19" s="4" t="s">
        <v>25</v>
      </c>
      <c r="E19" s="4">
        <f>AVERAGE(E6:E8)</f>
        <v>31.812678578841297</v>
      </c>
      <c r="F19" s="4">
        <v>32</v>
      </c>
      <c r="I19"/>
      <c r="J19"/>
      <c r="K19"/>
      <c r="L19"/>
      <c r="M19"/>
      <c r="N19"/>
      <c r="O19"/>
      <c r="P19"/>
      <c r="Q19"/>
      <c r="R19"/>
      <c r="S19"/>
      <c r="T19"/>
    </row>
    <row r="20" ht="12.75" customHeight="1">
      <c r="A20" s="4"/>
    </row>
    <row r="21" ht="12.75" customHeight="1"/>
    <row r="22" ht="12.75" customHeight="1"/>
    <row r="23" ht="12.75" customHeight="1"/>
    <row r="24" ht="12.75" customHeight="1"/>
    <row r="25" ht="12.75" customHeight="1"/>
    <row r="26" spans="4:5" ht="12.75" customHeight="1">
      <c r="D26" s="16"/>
      <c r="E26" s="16"/>
    </row>
    <row r="27" spans="4:5" ht="12.75" customHeight="1">
      <c r="D27" s="16"/>
      <c r="E27" s="16"/>
    </row>
    <row r="28" spans="4:5" ht="12.75" customHeight="1">
      <c r="D28" s="16"/>
      <c r="E28" s="16"/>
    </row>
    <row r="29" ht="12.75" customHeight="1"/>
    <row r="30" ht="12.75" customHeight="1"/>
    <row r="34" spans="9:17" ht="12.75">
      <c r="I34" s="4"/>
      <c r="J34" s="4"/>
      <c r="K34" s="4"/>
      <c r="L34" s="4"/>
      <c r="M34" s="4"/>
      <c r="N34" s="4"/>
      <c r="O34" s="4"/>
      <c r="P34" s="4"/>
      <c r="Q34" s="4"/>
    </row>
  </sheetData>
  <mergeCells count="1">
    <mergeCell ref="C3:D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V69"/>
  <sheetViews>
    <sheetView zoomScale="75" zoomScaleNormal="75" workbookViewId="0" topLeftCell="F15">
      <selection activeCell="H56" sqref="H56"/>
    </sheetView>
  </sheetViews>
  <sheetFormatPr defaultColWidth="11.421875" defaultRowHeight="12.75"/>
  <cols>
    <col min="4" max="4" width="11.421875" style="4" customWidth="1"/>
    <col min="5" max="6" width="11.7109375" style="0" customWidth="1"/>
    <col min="7" max="11" width="11.421875" style="0" customWidth="1"/>
    <col min="22" max="22" width="11.421875" style="4" customWidth="1"/>
  </cols>
  <sheetData>
    <row r="4" spans="2:22" ht="12.75">
      <c r="B4" s="7" t="s">
        <v>17</v>
      </c>
      <c r="C4" s="17" t="s">
        <v>17</v>
      </c>
      <c r="D4" s="4" t="s">
        <v>27</v>
      </c>
      <c r="E4" s="8"/>
      <c r="F4" s="8" t="s">
        <v>24</v>
      </c>
      <c r="V4"/>
    </row>
    <row r="5" spans="1:22" ht="12.75" customHeight="1">
      <c r="A5" t="str">
        <f aca="true" t="shared" si="0" ref="A5:A36">"LINEA "&amp;B5</f>
        <v>LINEA 1</v>
      </c>
      <c r="B5" s="9">
        <v>1</v>
      </c>
      <c r="C5" s="13">
        <v>1</v>
      </c>
      <c r="D5" s="4">
        <v>63.284583562227425</v>
      </c>
      <c r="E5" s="10">
        <v>25</v>
      </c>
      <c r="F5" s="10">
        <v>27</v>
      </c>
      <c r="H5" s="13"/>
      <c r="V5"/>
    </row>
    <row r="6" spans="1:22" ht="12.75">
      <c r="A6" t="str">
        <f t="shared" si="0"/>
        <v>LINEA 2</v>
      </c>
      <c r="B6" s="9">
        <v>2</v>
      </c>
      <c r="C6" s="13">
        <v>2</v>
      </c>
      <c r="D6" s="4">
        <v>25.77473500956714</v>
      </c>
      <c r="E6" s="10">
        <v>25</v>
      </c>
      <c r="F6" s="10">
        <v>27</v>
      </c>
      <c r="H6" s="13"/>
      <c r="V6"/>
    </row>
    <row r="7" spans="1:22" ht="12.75">
      <c r="A7" t="str">
        <f t="shared" si="0"/>
        <v>LINEA 3</v>
      </c>
      <c r="B7" s="9">
        <v>3</v>
      </c>
      <c r="C7" s="13">
        <v>3</v>
      </c>
      <c r="D7" s="4">
        <v>33.74934435271183</v>
      </c>
      <c r="E7" s="10">
        <v>25</v>
      </c>
      <c r="F7" s="10">
        <v>27</v>
      </c>
      <c r="H7" s="13"/>
      <c r="V7"/>
    </row>
    <row r="8" spans="1:22" ht="12.75">
      <c r="A8" t="str">
        <f t="shared" si="0"/>
        <v>LINEA 4</v>
      </c>
      <c r="B8" s="9">
        <v>4</v>
      </c>
      <c r="C8" s="13">
        <v>4</v>
      </c>
      <c r="D8" s="4">
        <v>36.350330012351655</v>
      </c>
      <c r="E8" s="10">
        <v>25</v>
      </c>
      <c r="F8" s="10">
        <v>27</v>
      </c>
      <c r="H8" s="13"/>
      <c r="V8"/>
    </row>
    <row r="9" spans="1:22" ht="12.75">
      <c r="A9" t="str">
        <f t="shared" si="0"/>
        <v>LINEA 6</v>
      </c>
      <c r="B9" s="9">
        <v>6</v>
      </c>
      <c r="C9" s="13">
        <v>6</v>
      </c>
      <c r="D9" s="4">
        <v>20.118134417103352</v>
      </c>
      <c r="E9" s="10">
        <v>25</v>
      </c>
      <c r="F9" s="10">
        <v>27</v>
      </c>
      <c r="H9" s="13"/>
      <c r="V9"/>
    </row>
    <row r="10" spans="1:22" ht="12.75">
      <c r="A10" t="str">
        <f t="shared" si="0"/>
        <v>LINEA 7</v>
      </c>
      <c r="B10" s="9">
        <v>7</v>
      </c>
      <c r="C10" s="13">
        <v>7</v>
      </c>
      <c r="D10" s="4">
        <v>28.612629436138914</v>
      </c>
      <c r="E10" s="10">
        <v>25</v>
      </c>
      <c r="F10" s="10">
        <v>27</v>
      </c>
      <c r="H10" s="13"/>
      <c r="V10"/>
    </row>
    <row r="11" spans="1:22" ht="12.75">
      <c r="A11" t="str">
        <f t="shared" si="0"/>
        <v>LINEA 8</v>
      </c>
      <c r="B11" s="9">
        <v>8</v>
      </c>
      <c r="C11" s="13">
        <v>8</v>
      </c>
      <c r="D11" s="4">
        <v>30.047376844816554</v>
      </c>
      <c r="E11" s="10">
        <v>25</v>
      </c>
      <c r="F11" s="10">
        <v>27</v>
      </c>
      <c r="H11" s="13"/>
      <c r="V11"/>
    </row>
    <row r="12" spans="1:22" ht="12.75">
      <c r="A12" t="str">
        <f t="shared" si="0"/>
        <v>LINEA 10</v>
      </c>
      <c r="B12" s="9">
        <v>10</v>
      </c>
      <c r="C12" s="13">
        <v>10</v>
      </c>
      <c r="D12" s="4">
        <v>41.434334941216385</v>
      </c>
      <c r="E12" s="10">
        <v>25</v>
      </c>
      <c r="F12" s="10">
        <v>27</v>
      </c>
      <c r="H12" s="13"/>
      <c r="V12"/>
    </row>
    <row r="13" spans="1:22" ht="12.75">
      <c r="A13" t="str">
        <f t="shared" si="0"/>
        <v>LINEA 11</v>
      </c>
      <c r="B13" s="9">
        <v>11</v>
      </c>
      <c r="C13" s="13">
        <v>11</v>
      </c>
      <c r="D13" s="4">
        <v>39.024540955552474</v>
      </c>
      <c r="E13" s="10">
        <v>25</v>
      </c>
      <c r="F13" s="10">
        <v>27</v>
      </c>
      <c r="H13" s="13"/>
      <c r="V13"/>
    </row>
    <row r="14" spans="1:22" ht="12.75">
      <c r="A14" t="str">
        <f t="shared" si="0"/>
        <v>LINEA 12</v>
      </c>
      <c r="B14" s="9">
        <v>12</v>
      </c>
      <c r="C14" s="13">
        <v>12</v>
      </c>
      <c r="D14" s="4">
        <v>24.643738301854686</v>
      </c>
      <c r="E14" s="10">
        <v>25</v>
      </c>
      <c r="F14" s="10">
        <v>27</v>
      </c>
      <c r="H14" s="13"/>
      <c r="V14"/>
    </row>
    <row r="15" spans="1:22" ht="12.75">
      <c r="A15" t="str">
        <f t="shared" si="0"/>
        <v>LINEA 14</v>
      </c>
      <c r="B15" s="9">
        <v>14</v>
      </c>
      <c r="C15" s="13">
        <v>14</v>
      </c>
      <c r="D15" s="4">
        <v>27.624505821646423</v>
      </c>
      <c r="E15" s="10">
        <v>25</v>
      </c>
      <c r="F15" s="10">
        <v>27</v>
      </c>
      <c r="H15" s="13"/>
      <c r="V15"/>
    </row>
    <row r="16" spans="1:22" ht="12.75">
      <c r="A16" t="str">
        <f t="shared" si="0"/>
        <v>LINEA 15</v>
      </c>
      <c r="B16" s="9">
        <v>15</v>
      </c>
      <c r="C16" s="13">
        <v>15</v>
      </c>
      <c r="D16" s="4">
        <v>45.56551628968926</v>
      </c>
      <c r="E16" s="10">
        <v>25</v>
      </c>
      <c r="F16" s="10">
        <v>27</v>
      </c>
      <c r="H16" s="13"/>
      <c r="V16"/>
    </row>
    <row r="17" spans="1:22" ht="12.75">
      <c r="A17" t="str">
        <f t="shared" si="0"/>
        <v>LINEA 16</v>
      </c>
      <c r="B17" s="9">
        <v>16</v>
      </c>
      <c r="C17" s="13">
        <v>16</v>
      </c>
      <c r="D17" s="4">
        <v>32.27726377238995</v>
      </c>
      <c r="E17" s="10">
        <v>25</v>
      </c>
      <c r="F17" s="10">
        <v>27</v>
      </c>
      <c r="H17" s="13"/>
      <c r="V17"/>
    </row>
    <row r="18" spans="1:22" ht="12.75">
      <c r="A18" t="str">
        <f t="shared" si="0"/>
        <v>LINEA 17</v>
      </c>
      <c r="B18" s="9">
        <v>17</v>
      </c>
      <c r="C18" s="13">
        <v>17</v>
      </c>
      <c r="D18" s="4">
        <v>24.79520880718802</v>
      </c>
      <c r="E18" s="10">
        <v>25</v>
      </c>
      <c r="F18" s="10">
        <v>27</v>
      </c>
      <c r="H18" s="13"/>
      <c r="V18"/>
    </row>
    <row r="19" spans="1:22" ht="12.75">
      <c r="A19" t="str">
        <f t="shared" si="0"/>
        <v>LINEA 19</v>
      </c>
      <c r="B19" s="9">
        <v>19</v>
      </c>
      <c r="C19" s="13">
        <v>19</v>
      </c>
      <c r="D19" s="4">
        <v>18.384300465748428</v>
      </c>
      <c r="E19" s="10">
        <v>25</v>
      </c>
      <c r="F19" s="10">
        <v>27</v>
      </c>
      <c r="H19" s="13"/>
      <c r="V19"/>
    </row>
    <row r="20" spans="1:22" ht="12.75">
      <c r="A20" t="str">
        <f t="shared" si="0"/>
        <v>LINEA 20</v>
      </c>
      <c r="B20" s="9">
        <v>20</v>
      </c>
      <c r="C20" s="13">
        <v>20</v>
      </c>
      <c r="D20" s="4">
        <v>25.265761160184464</v>
      </c>
      <c r="E20" s="10">
        <v>25</v>
      </c>
      <c r="F20" s="10">
        <v>27</v>
      </c>
      <c r="H20" s="13"/>
      <c r="V20"/>
    </row>
    <row r="21" spans="1:22" ht="12.75">
      <c r="A21" t="str">
        <f t="shared" si="0"/>
        <v>LINEA 21</v>
      </c>
      <c r="B21" s="9">
        <v>21</v>
      </c>
      <c r="C21" s="13">
        <v>21</v>
      </c>
      <c r="D21" s="4">
        <v>44.39985403696996</v>
      </c>
      <c r="E21" s="10">
        <v>25</v>
      </c>
      <c r="F21" s="10">
        <v>27</v>
      </c>
      <c r="H21" s="13"/>
      <c r="V21"/>
    </row>
    <row r="22" spans="1:22" ht="12.75">
      <c r="A22" t="str">
        <f t="shared" si="0"/>
        <v>LINEA 22</v>
      </c>
      <c r="B22" s="9">
        <v>22</v>
      </c>
      <c r="C22" s="13">
        <v>22</v>
      </c>
      <c r="D22" s="4">
        <v>25.463062674994614</v>
      </c>
      <c r="E22" s="10">
        <v>25</v>
      </c>
      <c r="F22" s="10">
        <v>27</v>
      </c>
      <c r="H22" s="13"/>
      <c r="V22"/>
    </row>
    <row r="23" spans="1:22" ht="12.75">
      <c r="A23" t="str">
        <f t="shared" si="0"/>
        <v>LINEA 23</v>
      </c>
      <c r="B23" s="9">
        <v>23</v>
      </c>
      <c r="C23" s="13">
        <v>23</v>
      </c>
      <c r="D23" s="4">
        <v>31.13730501956936</v>
      </c>
      <c r="E23" s="10">
        <v>25</v>
      </c>
      <c r="F23" s="10">
        <v>27</v>
      </c>
      <c r="H23" s="13"/>
      <c r="V23"/>
    </row>
    <row r="24" spans="1:22" ht="12.75">
      <c r="A24" t="str">
        <f t="shared" si="0"/>
        <v>LINEA 24</v>
      </c>
      <c r="B24" s="9">
        <v>24</v>
      </c>
      <c r="C24" s="13">
        <v>24</v>
      </c>
      <c r="D24" s="4">
        <v>20.136125851458512</v>
      </c>
      <c r="E24" s="10">
        <v>25</v>
      </c>
      <c r="F24" s="10">
        <v>27</v>
      </c>
      <c r="H24" s="13"/>
      <c r="V24"/>
    </row>
    <row r="25" spans="1:22" ht="12.75">
      <c r="A25" t="str">
        <f t="shared" si="0"/>
        <v>LINEA 25</v>
      </c>
      <c r="B25" s="9">
        <v>25</v>
      </c>
      <c r="C25" s="13">
        <v>25</v>
      </c>
      <c r="D25" s="4">
        <v>33.32501407436278</v>
      </c>
      <c r="E25" s="10">
        <v>25</v>
      </c>
      <c r="F25" s="10">
        <v>27</v>
      </c>
      <c r="H25" s="13"/>
      <c r="V25"/>
    </row>
    <row r="26" spans="1:22" ht="12.75">
      <c r="A26" t="str">
        <f t="shared" si="0"/>
        <v>LINEA 26</v>
      </c>
      <c r="B26" s="9">
        <v>26</v>
      </c>
      <c r="C26" s="13">
        <v>26</v>
      </c>
      <c r="D26" s="4">
        <v>26.734446972875165</v>
      </c>
      <c r="E26" s="10">
        <v>25</v>
      </c>
      <c r="F26" s="10">
        <v>27</v>
      </c>
      <c r="H26" s="13"/>
      <c r="V26"/>
    </row>
    <row r="27" spans="1:22" ht="12.75">
      <c r="A27" t="str">
        <f t="shared" si="0"/>
        <v>LINEA 27</v>
      </c>
      <c r="B27" s="9">
        <v>27</v>
      </c>
      <c r="C27" s="13">
        <v>27</v>
      </c>
      <c r="D27" s="4">
        <v>13.602223057588688</v>
      </c>
      <c r="E27" s="10">
        <v>25</v>
      </c>
      <c r="F27" s="10">
        <v>27</v>
      </c>
      <c r="H27" s="13"/>
      <c r="V27"/>
    </row>
    <row r="28" spans="1:22" ht="12.75">
      <c r="A28" t="str">
        <f t="shared" si="0"/>
        <v>LINEA 28</v>
      </c>
      <c r="B28" s="9">
        <v>28</v>
      </c>
      <c r="C28" s="13">
        <v>28</v>
      </c>
      <c r="D28" s="4">
        <v>18.23109982418441</v>
      </c>
      <c r="E28" s="10">
        <v>25</v>
      </c>
      <c r="F28" s="10">
        <v>27</v>
      </c>
      <c r="H28" s="13"/>
      <c r="V28"/>
    </row>
    <row r="29" spans="1:22" ht="12.75">
      <c r="A29" t="str">
        <f t="shared" si="0"/>
        <v>LINEA 29</v>
      </c>
      <c r="B29" s="9">
        <v>29</v>
      </c>
      <c r="C29" s="13">
        <v>29</v>
      </c>
      <c r="D29" s="4">
        <v>21.449004975124378</v>
      </c>
      <c r="E29" s="10">
        <v>25</v>
      </c>
      <c r="F29" s="10">
        <v>27</v>
      </c>
      <c r="H29" s="13"/>
      <c r="V29"/>
    </row>
    <row r="30" spans="1:22" ht="12.75">
      <c r="A30" t="str">
        <f t="shared" si="0"/>
        <v>LINEA 30</v>
      </c>
      <c r="B30" s="9">
        <v>30</v>
      </c>
      <c r="C30" s="13">
        <v>30</v>
      </c>
      <c r="D30" s="4">
        <v>32.499765851831036</v>
      </c>
      <c r="E30" s="10">
        <v>25</v>
      </c>
      <c r="F30" s="10">
        <v>27</v>
      </c>
      <c r="H30" s="13"/>
      <c r="V30"/>
    </row>
    <row r="31" spans="1:22" ht="12.75">
      <c r="A31" t="str">
        <f t="shared" si="0"/>
        <v>LINEA 31</v>
      </c>
      <c r="B31" s="9">
        <v>31</v>
      </c>
      <c r="C31" s="13">
        <v>31</v>
      </c>
      <c r="D31" s="4">
        <v>30.632363190981128</v>
      </c>
      <c r="E31" s="10">
        <v>25</v>
      </c>
      <c r="F31" s="10">
        <v>27</v>
      </c>
      <c r="H31" s="13"/>
      <c r="V31"/>
    </row>
    <row r="32" spans="1:22" ht="12.75">
      <c r="A32" t="str">
        <f t="shared" si="0"/>
        <v>LINEA 32</v>
      </c>
      <c r="B32" s="9">
        <v>32</v>
      </c>
      <c r="C32" s="13">
        <v>32</v>
      </c>
      <c r="D32" s="4">
        <v>21.282694477375163</v>
      </c>
      <c r="E32" s="10">
        <v>25</v>
      </c>
      <c r="F32" s="10">
        <v>27</v>
      </c>
      <c r="H32" s="13"/>
      <c r="V32"/>
    </row>
    <row r="33" spans="1:22" ht="12.75">
      <c r="A33" t="str">
        <f t="shared" si="0"/>
        <v>LINEA 33</v>
      </c>
      <c r="B33" s="9">
        <v>33</v>
      </c>
      <c r="C33" s="13">
        <v>33</v>
      </c>
      <c r="D33" s="4">
        <v>27.912876045919273</v>
      </c>
      <c r="E33" s="10">
        <v>25</v>
      </c>
      <c r="F33" s="10">
        <v>27</v>
      </c>
      <c r="H33" s="13"/>
      <c r="V33"/>
    </row>
    <row r="34" spans="1:22" ht="12.75">
      <c r="A34" t="str">
        <f t="shared" si="0"/>
        <v>LINEA 34</v>
      </c>
      <c r="B34" s="9">
        <v>34</v>
      </c>
      <c r="C34" s="13">
        <v>34</v>
      </c>
      <c r="D34" s="4">
        <v>32.44531258354156</v>
      </c>
      <c r="E34" s="10">
        <v>25</v>
      </c>
      <c r="F34" s="10">
        <v>27</v>
      </c>
      <c r="H34" s="13"/>
      <c r="V34"/>
    </row>
    <row r="35" spans="1:22" ht="12.75">
      <c r="A35" t="str">
        <f t="shared" si="0"/>
        <v>LINEA 35</v>
      </c>
      <c r="B35" s="9">
        <v>35</v>
      </c>
      <c r="C35" s="13">
        <v>35</v>
      </c>
      <c r="D35" s="4">
        <v>14.607586340706247</v>
      </c>
      <c r="E35" s="10">
        <v>25</v>
      </c>
      <c r="F35" s="10">
        <v>27</v>
      </c>
      <c r="H35" s="13"/>
      <c r="V35"/>
    </row>
    <row r="36" spans="1:22" ht="12.75">
      <c r="A36" t="str">
        <f t="shared" si="0"/>
        <v>LINEA 36</v>
      </c>
      <c r="B36" s="9">
        <v>36</v>
      </c>
      <c r="C36" s="13">
        <v>36</v>
      </c>
      <c r="D36" s="4">
        <v>15.725163088481814</v>
      </c>
      <c r="E36" s="10">
        <v>25</v>
      </c>
      <c r="F36" s="10">
        <v>27</v>
      </c>
      <c r="H36" s="13"/>
      <c r="V36"/>
    </row>
    <row r="37" spans="1:22" ht="12.75">
      <c r="A37" t="str">
        <f aca="true" t="shared" si="1" ref="A37:A45">"LINEA "&amp;B37</f>
        <v>LINEA 37</v>
      </c>
      <c r="B37" s="9">
        <v>37</v>
      </c>
      <c r="C37" s="13">
        <v>37</v>
      </c>
      <c r="D37" s="4">
        <v>27.435314289796747</v>
      </c>
      <c r="E37" s="10">
        <v>25</v>
      </c>
      <c r="F37" s="10">
        <v>27</v>
      </c>
      <c r="H37" s="13"/>
      <c r="V37"/>
    </row>
    <row r="38" spans="1:22" ht="12.75">
      <c r="A38" t="str">
        <f t="shared" si="1"/>
        <v>LINEA 38</v>
      </c>
      <c r="B38" s="9">
        <v>38</v>
      </c>
      <c r="C38" s="13">
        <v>38</v>
      </c>
      <c r="D38" s="4">
        <v>13.71126103790793</v>
      </c>
      <c r="E38" s="10">
        <v>25</v>
      </c>
      <c r="F38" s="10">
        <v>27</v>
      </c>
      <c r="H38" s="13"/>
      <c r="V38"/>
    </row>
    <row r="39" spans="1:22" ht="12.75">
      <c r="A39" t="str">
        <f t="shared" si="1"/>
        <v>LINEA 41</v>
      </c>
      <c r="B39" s="9">
        <v>41</v>
      </c>
      <c r="C39" s="13">
        <v>41</v>
      </c>
      <c r="D39" s="4">
        <v>18.60511803603766</v>
      </c>
      <c r="E39" s="10">
        <v>25</v>
      </c>
      <c r="F39" s="10">
        <v>27</v>
      </c>
      <c r="H39" s="13"/>
      <c r="V39"/>
    </row>
    <row r="40" spans="1:22" ht="12.75">
      <c r="A40" t="str">
        <f t="shared" si="1"/>
        <v>LINEA 42</v>
      </c>
      <c r="B40" s="9">
        <v>42</v>
      </c>
      <c r="C40" s="13">
        <v>42</v>
      </c>
      <c r="D40" s="4">
        <v>11.971080376520142</v>
      </c>
      <c r="E40" s="10">
        <v>25</v>
      </c>
      <c r="F40" s="10">
        <v>27</v>
      </c>
      <c r="H40" s="13"/>
      <c r="V40"/>
    </row>
    <row r="41" spans="1:22" ht="12.75">
      <c r="A41" t="str">
        <f t="shared" si="1"/>
        <v>LINEA 44</v>
      </c>
      <c r="B41" s="9">
        <v>44</v>
      </c>
      <c r="C41" s="13">
        <v>44</v>
      </c>
      <c r="D41" s="4">
        <v>18.224394217063736</v>
      </c>
      <c r="E41" s="10">
        <v>25</v>
      </c>
      <c r="F41" s="10">
        <v>27</v>
      </c>
      <c r="H41" s="13"/>
      <c r="V41"/>
    </row>
    <row r="42" spans="1:22" ht="12.75">
      <c r="A42" t="str">
        <f>"LINEA "&amp;B42</f>
        <v>LINEA 61</v>
      </c>
      <c r="B42" s="9">
        <v>61</v>
      </c>
      <c r="C42" s="13">
        <v>61</v>
      </c>
      <c r="D42" s="4">
        <v>16.452074391988557</v>
      </c>
      <c r="E42" s="10">
        <v>25</v>
      </c>
      <c r="F42" s="10">
        <v>27</v>
      </c>
      <c r="H42" s="13"/>
      <c r="V42"/>
    </row>
    <row r="43" spans="1:22" ht="12.75">
      <c r="A43" t="str">
        <f t="shared" si="1"/>
        <v>LINEA C1</v>
      </c>
      <c r="B43" s="13" t="s">
        <v>21</v>
      </c>
      <c r="C43" s="13">
        <v>71</v>
      </c>
      <c r="D43" s="4">
        <v>27.79269271510848</v>
      </c>
      <c r="E43" s="10">
        <v>25</v>
      </c>
      <c r="F43" s="10">
        <v>27</v>
      </c>
      <c r="H43" s="13"/>
      <c r="V43"/>
    </row>
    <row r="44" spans="1:22" ht="12.75">
      <c r="A44" t="str">
        <f t="shared" si="1"/>
        <v>LINEA C2</v>
      </c>
      <c r="B44" s="13" t="s">
        <v>22</v>
      </c>
      <c r="C44" s="13">
        <v>72</v>
      </c>
      <c r="D44" s="4">
        <v>24.473165638039827</v>
      </c>
      <c r="E44" s="10">
        <v>25</v>
      </c>
      <c r="F44" s="10">
        <v>27</v>
      </c>
      <c r="H44" s="13"/>
      <c r="I44" s="13"/>
      <c r="V44"/>
    </row>
    <row r="45" spans="1:22" ht="12.75">
      <c r="A45" t="str">
        <f t="shared" si="1"/>
        <v>LINEA C3</v>
      </c>
      <c r="B45" s="13" t="s">
        <v>23</v>
      </c>
      <c r="C45" s="13">
        <v>73</v>
      </c>
      <c r="D45" s="4">
        <v>17.30988160291439</v>
      </c>
      <c r="E45" s="10">
        <v>25</v>
      </c>
      <c r="F45" s="10">
        <v>27</v>
      </c>
      <c r="H45" s="13"/>
      <c r="I45" s="13"/>
      <c r="V45"/>
    </row>
    <row r="46" spans="2:22" ht="13.5" customHeight="1">
      <c r="B46" s="19"/>
      <c r="E46" s="10"/>
      <c r="F46" s="10"/>
      <c r="H46" s="13"/>
      <c r="I46" s="13"/>
      <c r="V46"/>
    </row>
    <row r="47" spans="8:22" ht="12.75">
      <c r="H47" s="13"/>
      <c r="I47" s="13"/>
      <c r="V47"/>
    </row>
    <row r="48" ht="12.75">
      <c r="V48"/>
    </row>
    <row r="49" ht="12.75">
      <c r="V49"/>
    </row>
    <row r="50" ht="12.75">
      <c r="V50"/>
    </row>
    <row r="51" ht="12.75">
      <c r="V51"/>
    </row>
    <row r="52" ht="12.75">
      <c r="V52"/>
    </row>
    <row r="53" ht="12.75">
      <c r="V53"/>
    </row>
    <row r="54" ht="12.75">
      <c r="V54"/>
    </row>
    <row r="55" ht="12.75">
      <c r="V55"/>
    </row>
    <row r="56" ht="12.75">
      <c r="V56"/>
    </row>
    <row r="57" ht="12.75">
      <c r="V57"/>
    </row>
    <row r="58" ht="12.75">
      <c r="V58"/>
    </row>
    <row r="59" ht="12.75">
      <c r="V59"/>
    </row>
    <row r="60" ht="12.75">
      <c r="V60"/>
    </row>
    <row r="61" ht="12.75">
      <c r="V61"/>
    </row>
    <row r="62" ht="12.75">
      <c r="V62"/>
    </row>
    <row r="63" ht="12.75">
      <c r="V63"/>
    </row>
    <row r="64" ht="12.75">
      <c r="V64"/>
    </row>
    <row r="65" ht="12.75">
      <c r="V65"/>
    </row>
    <row r="66" ht="12.75">
      <c r="V66"/>
    </row>
    <row r="67" ht="12.75">
      <c r="V67"/>
    </row>
    <row r="68" ht="12.75">
      <c r="V68"/>
    </row>
    <row r="69" ht="12.75">
      <c r="V69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9" sqref="A19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 Berlanga Fernández</cp:lastModifiedBy>
  <cp:lastPrinted>2008-06-13T13:19:18Z</cp:lastPrinted>
  <dcterms:created xsi:type="dcterms:W3CDTF">1996-11-27T10:00:04Z</dcterms:created>
  <dcterms:modified xsi:type="dcterms:W3CDTF">2008-06-13T13:50:45Z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-1667015913</vt:i4>
  </property>
  <property fmtid="{D5CDD505-2E9C-101B-9397-08002B2CF9AE}" pid="3" name="_NewReviewCycle">
    <vt:lpwstr/>
  </property>
  <property fmtid="{D5CDD505-2E9C-101B-9397-08002B2CF9AE}" pid="4" name="_EmailSubject">
    <vt:lpwstr>graficos portal</vt:lpwstr>
  </property>
  <property fmtid="{D5CDD505-2E9C-101B-9397-08002B2CF9AE}" pid="5" name="_AuthorEmail">
    <vt:lpwstr>explotacion@emtsam.es</vt:lpwstr>
  </property>
  <property fmtid="{D5CDD505-2E9C-101B-9397-08002B2CF9AE}" pid="6" name="_AuthorEmailDisplayName">
    <vt:lpwstr>Meli Arjona Ruiz</vt:lpwstr>
  </property>
  <property fmtid="{D5CDD505-2E9C-101B-9397-08002B2CF9AE}" pid="7" name="_ReviewingToolsShownOnce">
    <vt:lpwstr/>
  </property>
</Properties>
</file>